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Områder\Økonomi\Økonomi og Risiko\Søjle III oplysningsforpligtelser\2019\Til offentliggørelse\"/>
    </mc:Choice>
  </mc:AlternateContent>
  <bookViews>
    <workbookView xWindow="0" yWindow="0" windowWidth="28800" windowHeight="11535"/>
  </bookViews>
  <sheets>
    <sheet name="Index" sheetId="2" r:id="rId1"/>
    <sheet name="1" sheetId="5" r:id="rId2"/>
    <sheet name="2" sheetId="2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4" l="1"/>
  <c r="E12" i="24"/>
  <c r="E27" i="5" l="1"/>
  <c r="E23" i="5"/>
  <c r="E10" i="5"/>
  <c r="E5" i="5"/>
  <c r="E33" i="5" l="1"/>
  <c r="F23" i="5"/>
  <c r="F27" i="5"/>
  <c r="F10" i="5"/>
  <c r="F5" i="5"/>
  <c r="D27" i="5"/>
  <c r="D5" i="5"/>
  <c r="D10" i="5"/>
  <c r="D23" i="5"/>
  <c r="F33" i="5" l="1"/>
  <c r="D33" i="5"/>
</calcChain>
</file>

<file path=xl/sharedStrings.xml><?xml version="1.0" encoding="utf-8"?>
<sst xmlns="http://schemas.openxmlformats.org/spreadsheetml/2006/main" count="61" uniqueCount="53">
  <si>
    <t>Sydbank Group</t>
  </si>
  <si>
    <t>References on Pillar 3 disclosures</t>
  </si>
  <si>
    <t>Additional Pillar 3</t>
  </si>
  <si>
    <t>disclosure</t>
  </si>
  <si>
    <t>EU OV1 – Overview of RWAs</t>
  </si>
  <si>
    <t xml:space="preserve"> </t>
  </si>
  <si>
    <t>Sheet 1</t>
  </si>
  <si>
    <t>Total</t>
  </si>
  <si>
    <t>Credit risk (excluding CCR)</t>
  </si>
  <si>
    <t>CCR</t>
  </si>
  <si>
    <t>Settlement risk</t>
  </si>
  <si>
    <t>Securitisation exposures in the banking book (after the cap)</t>
  </si>
  <si>
    <t>Market risk</t>
  </si>
  <si>
    <t>Large exposures</t>
  </si>
  <si>
    <t>Operational risk</t>
  </si>
  <si>
    <t>Floor adjustment</t>
  </si>
  <si>
    <t>EU OV1 - Overview of RWAs</t>
  </si>
  <si>
    <t>RWAs</t>
  </si>
  <si>
    <t>Minimum capital requirements</t>
  </si>
  <si>
    <t>Of which the standardised approach</t>
  </si>
  <si>
    <t>Of which the foundation IRB (FIRB) approach</t>
  </si>
  <si>
    <t>Of which the advanced IRB (AIRB) approach</t>
  </si>
  <si>
    <t>Of which equity IRB under the simple risk-weighted approach or the IMA</t>
  </si>
  <si>
    <t>Of which mark to market</t>
  </si>
  <si>
    <t>Of which original exposure</t>
  </si>
  <si>
    <t>Of which internal model method (IMM)</t>
  </si>
  <si>
    <t>Of  which  risk  exposure  amount  for  contributions  to the default fund of a CCP</t>
  </si>
  <si>
    <t>Of which CVA</t>
  </si>
  <si>
    <t>Of which IRB approach</t>
  </si>
  <si>
    <t>Of which IRB supervisory formula approach (SFA)</t>
  </si>
  <si>
    <t>Of which internal assessment approach (IAA)</t>
  </si>
  <si>
    <t>Of which standardised approach</t>
  </si>
  <si>
    <t>Of which IMA</t>
  </si>
  <si>
    <t>Of which basic indicator approach</t>
  </si>
  <si>
    <t>Of which advanced measurement approach</t>
  </si>
  <si>
    <t>Amounts below the thresholds for deduction (subject to 250% risk weight)</t>
  </si>
  <si>
    <t>EU CR8 - RWA flow statements of credit risk exposures under the IRB approach</t>
  </si>
  <si>
    <t>RWA amounts</t>
  </si>
  <si>
    <t>Capital requirements</t>
  </si>
  <si>
    <t>RWAs as at the end of the previous reporting period</t>
  </si>
  <si>
    <t>Asset size</t>
  </si>
  <si>
    <t>Asset quality</t>
  </si>
  <si>
    <t>Model updates</t>
  </si>
  <si>
    <t>Methodology and policy</t>
  </si>
  <si>
    <t>Acquisitions and disposals</t>
  </si>
  <si>
    <t>Foreign exchange movements</t>
  </si>
  <si>
    <t>Other</t>
  </si>
  <si>
    <t>RWAs as at the end of the reporting period</t>
  </si>
  <si>
    <t>EU CR8 – RWA flow statements of credit risk exposures under the IRB approach</t>
  </si>
  <si>
    <t>30 September 2019</t>
  </si>
  <si>
    <t>30 June 2019</t>
  </si>
  <si>
    <t xml:space="preserve">At 30 September 2019 (DKK million) </t>
  </si>
  <si>
    <t>Sheet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</si>
</sst>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25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HelveticaNeueLT Pro 55 Roman"/>
      <family val="2"/>
    </font>
    <font>
      <sz val="10"/>
      <color theme="1"/>
      <name val="HelveticaNeueLT Pro 55 Roman"/>
      <family val="2"/>
    </font>
    <font>
      <sz val="11"/>
      <name val="HelveticaNeueLT Pro 55 Roman"/>
      <family val="2"/>
    </font>
    <font>
      <sz val="12"/>
      <color theme="0"/>
      <name val="HelveticaNeueLT Pro 55 Roman"/>
      <family val="2"/>
    </font>
    <font>
      <u/>
      <sz val="10"/>
      <color theme="10"/>
      <name val="Arial"/>
      <family val="2"/>
    </font>
    <font>
      <sz val="14"/>
      <color theme="0"/>
      <name val="HelveticaNeueLT Pro 55 Roman"/>
      <family val="2"/>
    </font>
    <font>
      <b/>
      <sz val="9"/>
      <name val="HelveticaNeueLT Pro 55 Roman"/>
      <family val="2"/>
    </font>
    <font>
      <sz val="9"/>
      <name val="HelveticaNeueLT Pro 55 Roman"/>
      <family val="2"/>
    </font>
    <font>
      <b/>
      <sz val="10"/>
      <color theme="1"/>
      <name val="HelveticaNeueLT Pro 55 Roman"/>
      <family val="2"/>
    </font>
    <font>
      <sz val="9"/>
      <color rgb="FF000000"/>
      <name val="HelveticaNeueLT Pro 55 Roman"/>
      <family val="2"/>
    </font>
    <font>
      <sz val="14"/>
      <name val="HelveticaNeueLT Pro 55 Roman"/>
      <family val="2"/>
    </font>
    <font>
      <sz val="9"/>
      <color theme="1"/>
      <name val="HelveticaNeueLT Pro 55 Roman"/>
      <family val="2"/>
    </font>
    <font>
      <b/>
      <sz val="9"/>
      <color theme="1"/>
      <name val="HelveticaNeueLT Pro 55 Roman"/>
      <family val="2"/>
    </font>
    <font>
      <sz val="10"/>
      <color theme="0"/>
      <name val="Segoe UI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 tint="-0.249977111117893"/>
      <name val="HelveticaNeueLT Pro 55 Roman"/>
      <family val="2"/>
    </font>
    <font>
      <sz val="10"/>
      <color theme="0" tint="-0.249977111117893"/>
      <name val="HelveticaNeueLT Pro 55 Roman"/>
      <family val="2"/>
    </font>
    <font>
      <sz val="11"/>
      <color rgb="FFFF0000"/>
      <name val="HelveticaNeueLT Pro 55 Roman"/>
      <family val="2"/>
    </font>
    <font>
      <b/>
      <sz val="9"/>
      <color theme="1"/>
      <name val="HelveticaNeueLT Pro 55 Roman"/>
    </font>
    <font>
      <sz val="10"/>
      <color theme="1"/>
      <name val="HelveticaNeueLT Pro 55 Roman"/>
    </font>
    <font>
      <b/>
      <sz val="9"/>
      <name val="HelveticaNeueLT Pro 55 Roman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/>
    <xf numFmtId="0" fontId="18" fillId="0" borderId="0"/>
    <xf numFmtId="9" fontId="18" fillId="0" borderId="0" applyFont="0" applyFill="0" applyBorder="0" applyAlignment="0" applyProtection="0"/>
  </cellStyleXfs>
  <cellXfs count="64">
    <xf numFmtId="0" fontId="0" fillId="0" borderId="0" xfId="0"/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/>
    <xf numFmtId="0" fontId="6" fillId="3" borderId="0" xfId="0" applyFont="1" applyFill="1" applyAlignment="1">
      <alignment horizontal="center"/>
    </xf>
    <xf numFmtId="0" fontId="5" fillId="2" borderId="1" xfId="0" applyFont="1" applyFill="1" applyBorder="1" applyAlignment="1">
      <alignment horizontal="left" vertical="top"/>
    </xf>
    <xf numFmtId="0" fontId="8" fillId="3" borderId="0" xfId="0" applyFont="1" applyFill="1"/>
    <xf numFmtId="0" fontId="6" fillId="3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3" fillId="3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vertical="center"/>
    </xf>
    <xf numFmtId="0" fontId="4" fillId="2" borderId="0" xfId="0" applyFont="1" applyFill="1" applyBorder="1"/>
    <xf numFmtId="1" fontId="12" fillId="2" borderId="0" xfId="0" applyNumberFormat="1" applyFont="1" applyFill="1" applyBorder="1" applyAlignment="1">
      <alignment horizontal="left" vertical="top" wrapText="1"/>
    </xf>
    <xf numFmtId="1" fontId="12" fillId="2" borderId="3" xfId="0" applyNumberFormat="1" applyFont="1" applyFill="1" applyBorder="1" applyAlignment="1">
      <alignment horizontal="left" vertical="top" wrapText="1"/>
    </xf>
    <xf numFmtId="1" fontId="12" fillId="2" borderId="4" xfId="0" applyNumberFormat="1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1" fontId="12" fillId="2" borderId="5" xfId="0" applyNumberFormat="1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3" fillId="3" borderId="0" xfId="0" applyFont="1" applyFill="1" applyBorder="1" applyAlignment="1">
      <alignment horizontal="center" vertical="center" wrapText="1"/>
    </xf>
    <xf numFmtId="0" fontId="14" fillId="2" borderId="0" xfId="0" applyFont="1" applyFill="1" applyBorder="1"/>
    <xf numFmtId="164" fontId="14" fillId="2" borderId="0" xfId="1" applyNumberFormat="1" applyFont="1" applyFill="1" applyBorder="1"/>
    <xf numFmtId="0" fontId="3" fillId="3" borderId="2" xfId="0" applyFont="1" applyFill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17" fillId="2" borderId="0" xfId="0" applyFont="1" applyFill="1" applyBorder="1"/>
    <xf numFmtId="0" fontId="2" fillId="2" borderId="1" xfId="2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left" vertical="top"/>
    </xf>
    <xf numFmtId="0" fontId="7" fillId="2" borderId="0" xfId="2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left" vertical="top"/>
    </xf>
    <xf numFmtId="0" fontId="20" fillId="2" borderId="0" xfId="0" applyFont="1" applyFill="1" applyBorder="1" applyAlignment="1">
      <alignment horizontal="center"/>
    </xf>
    <xf numFmtId="0" fontId="20" fillId="2" borderId="0" xfId="0" applyFont="1" applyFill="1" applyBorder="1"/>
    <xf numFmtId="164" fontId="4" fillId="2" borderId="0" xfId="1" applyNumberFormat="1" applyFont="1" applyFill="1" applyBorder="1" applyAlignment="1">
      <alignment horizontal="right" vertical="top" wrapText="1"/>
    </xf>
    <xf numFmtId="164" fontId="11" fillId="2" borderId="0" xfId="1" applyNumberFormat="1" applyFont="1" applyFill="1" applyBorder="1" applyAlignment="1">
      <alignment horizontal="right" vertical="top" wrapText="1"/>
    </xf>
    <xf numFmtId="164" fontId="11" fillId="2" borderId="5" xfId="1" applyNumberFormat="1" applyFont="1" applyFill="1" applyBorder="1" applyAlignment="1">
      <alignment horizontal="right" vertical="top" wrapText="1"/>
    </xf>
    <xf numFmtId="164" fontId="4" fillId="2" borderId="3" xfId="1" applyNumberFormat="1" applyFont="1" applyFill="1" applyBorder="1" applyAlignment="1">
      <alignment horizontal="right" vertical="top" wrapText="1"/>
    </xf>
    <xf numFmtId="164" fontId="11" fillId="2" borderId="3" xfId="1" applyNumberFormat="1" applyFont="1" applyFill="1" applyBorder="1" applyAlignment="1">
      <alignment horizontal="right" vertical="top" wrapText="1"/>
    </xf>
    <xf numFmtId="164" fontId="11" fillId="2" borderId="4" xfId="1" applyNumberFormat="1" applyFont="1" applyFill="1" applyBorder="1" applyAlignment="1">
      <alignment horizontal="right" vertical="top" wrapText="1"/>
    </xf>
    <xf numFmtId="0" fontId="0" fillId="2" borderId="0" xfId="0" applyFill="1"/>
    <xf numFmtId="0" fontId="16" fillId="3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left"/>
    </xf>
    <xf numFmtId="164" fontId="22" fillId="2" borderId="0" xfId="1" applyNumberFormat="1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164" fontId="14" fillId="2" borderId="0" xfId="1" applyNumberFormat="1" applyFont="1" applyFill="1" applyBorder="1" applyAlignment="1">
      <alignment horizontal="left"/>
    </xf>
    <xf numFmtId="0" fontId="15" fillId="2" borderId="0" xfId="0" applyFont="1" applyFill="1" applyBorder="1" applyAlignment="1">
      <alignment horizontal="center"/>
    </xf>
    <xf numFmtId="164" fontId="15" fillId="2" borderId="0" xfId="1" applyNumberFormat="1" applyFont="1" applyFill="1" applyBorder="1"/>
    <xf numFmtId="0" fontId="23" fillId="2" borderId="0" xfId="0" applyFont="1" applyFill="1" applyBorder="1"/>
    <xf numFmtId="0" fontId="22" fillId="2" borderId="4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left" vertical="top" wrapText="1"/>
    </xf>
    <xf numFmtId="164" fontId="22" fillId="2" borderId="4" xfId="0" applyNumberFormat="1" applyFont="1" applyFill="1" applyBorder="1"/>
    <xf numFmtId="0" fontId="13" fillId="2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</cellXfs>
  <cellStyles count="6">
    <cellStyle name="Komma" xfId="1" builtinId="3"/>
    <cellStyle name="Link" xfId="2" builtinId="8"/>
    <cellStyle name="Normal" xfId="0" builtinId="0"/>
    <cellStyle name="Normal 2" xfId="4"/>
    <cellStyle name="Normal 2 2 2 2" xfId="3"/>
    <cellStyle name="Pro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8</xdr:col>
      <xdr:colOff>247650</xdr:colOff>
      <xdr:row>1</xdr:row>
      <xdr:rowOff>457200</xdr:rowOff>
    </xdr:to>
    <xdr:sp macro="" textlink="">
      <xdr:nvSpPr>
        <xdr:cNvPr id="2" name="Proces 1">
          <a:hlinkClick xmlns:r="http://schemas.openxmlformats.org/officeDocument/2006/relationships" r:id="rId1"/>
        </xdr:cNvPr>
        <xdr:cNvSpPr/>
      </xdr:nvSpPr>
      <xdr:spPr>
        <a:xfrm>
          <a:off x="9248775" y="266700"/>
          <a:ext cx="857250" cy="457200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247650</xdr:colOff>
      <xdr:row>4</xdr:row>
      <xdr:rowOff>57150</xdr:rowOff>
    </xdr:to>
    <xdr:sp macro="" textlink="">
      <xdr:nvSpPr>
        <xdr:cNvPr id="2" name="Proces 1">
          <a:hlinkClick xmlns:r="http://schemas.openxmlformats.org/officeDocument/2006/relationships" r:id="rId1"/>
        </xdr:cNvPr>
        <xdr:cNvSpPr/>
      </xdr:nvSpPr>
      <xdr:spPr>
        <a:xfrm>
          <a:off x="7400925" y="876300"/>
          <a:ext cx="857250" cy="581025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4"/>
  <sheetViews>
    <sheetView tabSelected="1" workbookViewId="0">
      <selection activeCell="C7" sqref="C7"/>
    </sheetView>
  </sheetViews>
  <sheetFormatPr defaultRowHeight="12.75"/>
  <cols>
    <col min="1" max="1" width="9.140625" style="2"/>
    <col min="2" max="2" width="88" style="2" customWidth="1"/>
    <col min="3" max="3" width="24" style="3" customWidth="1"/>
    <col min="4" max="16384" width="9.140625" style="2"/>
  </cols>
  <sheetData>
    <row r="2" spans="2:9" ht="18">
      <c r="B2" s="8" t="s">
        <v>1</v>
      </c>
      <c r="C2" s="1"/>
    </row>
    <row r="3" spans="2:9" ht="18">
      <c r="B3" s="8"/>
      <c r="C3" s="6" t="s">
        <v>2</v>
      </c>
    </row>
    <row r="4" spans="2:9" ht="15">
      <c r="B4" s="9" t="s">
        <v>0</v>
      </c>
      <c r="C4" s="6" t="s">
        <v>3</v>
      </c>
    </row>
    <row r="5" spans="2:9" ht="15">
      <c r="B5" s="10"/>
      <c r="C5" s="11"/>
      <c r="I5" s="2" t="s">
        <v>5</v>
      </c>
    </row>
    <row r="6" spans="2:9" ht="14.25">
      <c r="B6" s="4"/>
    </row>
    <row r="7" spans="2:9" ht="14.25">
      <c r="B7" s="4" t="s">
        <v>4</v>
      </c>
      <c r="C7" s="38" t="s">
        <v>6</v>
      </c>
    </row>
    <row r="8" spans="2:9" ht="14.25">
      <c r="B8" s="4" t="s">
        <v>48</v>
      </c>
      <c r="C8" s="38" t="s">
        <v>52</v>
      </c>
      <c r="G8" s="2" t="s">
        <v>5</v>
      </c>
    </row>
    <row r="9" spans="2:9" ht="14.25">
      <c r="B9" s="7"/>
      <c r="C9" s="36"/>
    </row>
    <row r="10" spans="2:9" ht="14.25">
      <c r="B10" s="5"/>
    </row>
    <row r="11" spans="2:9" s="17" customFormat="1" ht="14.25">
      <c r="B11" s="37"/>
      <c r="C11" s="38"/>
    </row>
    <row r="12" spans="2:9" s="17" customFormat="1" ht="14.25">
      <c r="B12" s="37"/>
      <c r="C12" s="38"/>
    </row>
    <row r="13" spans="2:9" s="17" customFormat="1" ht="14.25">
      <c r="B13" s="39"/>
      <c r="C13" s="40"/>
    </row>
    <row r="14" spans="2:9" s="17" customFormat="1">
      <c r="B14" s="41"/>
      <c r="C14" s="40"/>
    </row>
  </sheetData>
  <hyperlinks>
    <hyperlink ref="C7" location="'1'!A1" display="Sheet 1"/>
    <hyperlink ref="C8" location="'2'!A1" display="Sheet 2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3"/>
  <sheetViews>
    <sheetView workbookViewId="0">
      <selection activeCell="F33" sqref="F33"/>
    </sheetView>
  </sheetViews>
  <sheetFormatPr defaultRowHeight="12.75"/>
  <cols>
    <col min="1" max="1" width="3.7109375" style="2" customWidth="1"/>
    <col min="2" max="2" width="4" style="2" customWidth="1"/>
    <col min="3" max="3" width="64.85546875" style="2" bestFit="1" customWidth="1"/>
    <col min="4" max="4" width="17.85546875" style="2" customWidth="1"/>
    <col min="5" max="5" width="19.28515625" style="2" customWidth="1"/>
    <col min="6" max="6" width="19.5703125" style="2" customWidth="1"/>
    <col min="7" max="7" width="15" style="2" customWidth="1"/>
    <col min="8" max="16384" width="9.140625" style="2"/>
  </cols>
  <sheetData>
    <row r="1" spans="2:9" ht="21" customHeight="1"/>
    <row r="2" spans="2:9" ht="48" customHeight="1">
      <c r="B2" s="61" t="s">
        <v>16</v>
      </c>
      <c r="C2" s="61"/>
      <c r="D2" s="61"/>
      <c r="E2" s="24"/>
      <c r="F2" s="24"/>
    </row>
    <row r="3" spans="2:9" ht="27" customHeight="1">
      <c r="B3" s="62" t="s">
        <v>51</v>
      </c>
      <c r="C3" s="62"/>
      <c r="D3" s="63" t="s">
        <v>17</v>
      </c>
      <c r="E3" s="63"/>
      <c r="F3" s="30" t="s">
        <v>18</v>
      </c>
      <c r="I3" s="2" t="s">
        <v>5</v>
      </c>
    </row>
    <row r="4" spans="2:9" ht="22.5" customHeight="1">
      <c r="B4" s="62"/>
      <c r="C4" s="62"/>
      <c r="D4" s="31" t="s">
        <v>49</v>
      </c>
      <c r="E4" s="31" t="s">
        <v>50</v>
      </c>
      <c r="F4" s="31" t="s">
        <v>49</v>
      </c>
    </row>
    <row r="5" spans="2:9">
      <c r="B5" s="18">
        <v>1</v>
      </c>
      <c r="C5" s="13" t="s">
        <v>8</v>
      </c>
      <c r="D5" s="43">
        <f>+D6+D7+D8</f>
        <v>38130</v>
      </c>
      <c r="E5" s="43">
        <f>+E6+E7+E8</f>
        <v>37901</v>
      </c>
      <c r="F5" s="43">
        <f>+F6+F7+F8</f>
        <v>3050</v>
      </c>
    </row>
    <row r="6" spans="2:9">
      <c r="B6" s="18">
        <v>2</v>
      </c>
      <c r="C6" s="14" t="s">
        <v>19</v>
      </c>
      <c r="D6" s="42">
        <v>3970</v>
      </c>
      <c r="E6" s="42">
        <v>4701</v>
      </c>
      <c r="F6" s="42">
        <v>317</v>
      </c>
      <c r="I6" s="2" t="s">
        <v>5</v>
      </c>
    </row>
    <row r="7" spans="2:9">
      <c r="B7" s="18">
        <v>3</v>
      </c>
      <c r="C7" s="14" t="s">
        <v>20</v>
      </c>
      <c r="D7" s="42">
        <v>26900</v>
      </c>
      <c r="E7" s="42">
        <v>26163</v>
      </c>
      <c r="F7" s="42">
        <v>2152</v>
      </c>
    </row>
    <row r="8" spans="2:9">
      <c r="B8" s="18">
        <v>4</v>
      </c>
      <c r="C8" s="14" t="s">
        <v>21</v>
      </c>
      <c r="D8" s="42">
        <v>7260</v>
      </c>
      <c r="E8" s="42">
        <v>7037</v>
      </c>
      <c r="F8" s="42">
        <v>581</v>
      </c>
    </row>
    <row r="9" spans="2:9">
      <c r="B9" s="18">
        <v>5</v>
      </c>
      <c r="C9" s="14" t="s">
        <v>22</v>
      </c>
      <c r="D9" s="42"/>
      <c r="E9" s="42"/>
      <c r="F9" s="42"/>
    </row>
    <row r="10" spans="2:9">
      <c r="B10" s="22">
        <v>6</v>
      </c>
      <c r="C10" s="23" t="s">
        <v>9</v>
      </c>
      <c r="D10" s="44">
        <f>+D11+D12+D13+D14+D15+D16</f>
        <v>1774</v>
      </c>
      <c r="E10" s="44">
        <f>+E11+E12+E13+E14+E15+E16</f>
        <v>1547</v>
      </c>
      <c r="F10" s="44">
        <f>+F11+F12+F13+F14+F15+F16</f>
        <v>142</v>
      </c>
    </row>
    <row r="11" spans="2:9">
      <c r="B11" s="18">
        <v>7</v>
      </c>
      <c r="C11" s="14" t="s">
        <v>23</v>
      </c>
      <c r="D11" s="42">
        <v>1126</v>
      </c>
      <c r="E11" s="42">
        <v>919</v>
      </c>
      <c r="F11" s="42">
        <v>90</v>
      </c>
    </row>
    <row r="12" spans="2:9">
      <c r="B12" s="18">
        <v>8</v>
      </c>
      <c r="C12" s="14" t="s">
        <v>24</v>
      </c>
      <c r="D12" s="42"/>
      <c r="E12" s="42"/>
      <c r="F12" s="42"/>
    </row>
    <row r="13" spans="2:9">
      <c r="B13" s="18">
        <v>9</v>
      </c>
      <c r="C13" s="14" t="s">
        <v>19</v>
      </c>
      <c r="D13" s="42"/>
      <c r="E13" s="42"/>
      <c r="F13" s="42"/>
    </row>
    <row r="14" spans="2:9">
      <c r="B14" s="18">
        <v>10</v>
      </c>
      <c r="C14" s="14" t="s">
        <v>25</v>
      </c>
      <c r="D14" s="42"/>
      <c r="E14" s="42"/>
      <c r="F14" s="42"/>
    </row>
    <row r="15" spans="2:9">
      <c r="B15" s="18">
        <v>11</v>
      </c>
      <c r="C15" s="14" t="s">
        <v>26</v>
      </c>
      <c r="D15" s="42"/>
      <c r="E15" s="42"/>
      <c r="F15" s="42"/>
    </row>
    <row r="16" spans="2:9">
      <c r="B16" s="18">
        <v>12</v>
      </c>
      <c r="C16" s="14" t="s">
        <v>27</v>
      </c>
      <c r="D16" s="42">
        <v>648</v>
      </c>
      <c r="E16" s="42">
        <v>628</v>
      </c>
      <c r="F16" s="42">
        <v>52</v>
      </c>
    </row>
    <row r="17" spans="2:6">
      <c r="B17" s="19">
        <v>13</v>
      </c>
      <c r="C17" s="15" t="s">
        <v>10</v>
      </c>
      <c r="D17" s="45"/>
      <c r="E17" s="45"/>
      <c r="F17" s="45"/>
    </row>
    <row r="18" spans="2:6">
      <c r="B18" s="22">
        <v>14</v>
      </c>
      <c r="C18" s="23" t="s">
        <v>11</v>
      </c>
      <c r="D18" s="44"/>
      <c r="E18" s="44"/>
      <c r="F18" s="44"/>
    </row>
    <row r="19" spans="2:6">
      <c r="B19" s="18">
        <v>15</v>
      </c>
      <c r="C19" s="14" t="s">
        <v>28</v>
      </c>
      <c r="D19" s="42"/>
      <c r="E19" s="42"/>
      <c r="F19" s="42"/>
    </row>
    <row r="20" spans="2:6">
      <c r="B20" s="18">
        <v>16</v>
      </c>
      <c r="C20" s="14" t="s">
        <v>29</v>
      </c>
      <c r="D20" s="42"/>
      <c r="E20" s="42"/>
      <c r="F20" s="42"/>
    </row>
    <row r="21" spans="2:6">
      <c r="B21" s="18">
        <v>17</v>
      </c>
      <c r="C21" s="14" t="s">
        <v>30</v>
      </c>
      <c r="D21" s="42"/>
      <c r="E21" s="42"/>
      <c r="F21" s="42"/>
    </row>
    <row r="22" spans="2:6">
      <c r="B22" s="18">
        <v>18</v>
      </c>
      <c r="C22" s="14" t="s">
        <v>31</v>
      </c>
      <c r="D22" s="42"/>
      <c r="E22" s="42"/>
      <c r="F22" s="42"/>
    </row>
    <row r="23" spans="2:6">
      <c r="B23" s="22">
        <v>19</v>
      </c>
      <c r="C23" s="23" t="s">
        <v>12</v>
      </c>
      <c r="D23" s="44">
        <f>+D24+D25</f>
        <v>6988</v>
      </c>
      <c r="E23" s="44">
        <f>+E24+E25</f>
        <v>6324</v>
      </c>
      <c r="F23" s="44">
        <f>+F24+F25</f>
        <v>559</v>
      </c>
    </row>
    <row r="24" spans="2:6">
      <c r="B24" s="18">
        <v>20</v>
      </c>
      <c r="C24" s="14" t="s">
        <v>19</v>
      </c>
      <c r="D24" s="42">
        <v>6988</v>
      </c>
      <c r="E24" s="42">
        <v>6324</v>
      </c>
      <c r="F24" s="42">
        <v>559</v>
      </c>
    </row>
    <row r="25" spans="2:6">
      <c r="B25" s="18">
        <v>21</v>
      </c>
      <c r="C25" s="14" t="s">
        <v>32</v>
      </c>
      <c r="D25" s="42"/>
      <c r="E25" s="42"/>
      <c r="F25" s="42"/>
    </row>
    <row r="26" spans="2:6">
      <c r="B26" s="19">
        <v>22</v>
      </c>
      <c r="C26" s="15" t="s">
        <v>13</v>
      </c>
      <c r="D26" s="46"/>
      <c r="E26" s="46"/>
      <c r="F26" s="46"/>
    </row>
    <row r="27" spans="2:6">
      <c r="B27" s="22">
        <v>23</v>
      </c>
      <c r="C27" s="23" t="s">
        <v>14</v>
      </c>
      <c r="D27" s="44">
        <f>+D28+D29+D30</f>
        <v>7655</v>
      </c>
      <c r="E27" s="44">
        <f>+E28+E29+E30</f>
        <v>7655</v>
      </c>
      <c r="F27" s="44">
        <f>+F28+F29+F30</f>
        <v>612</v>
      </c>
    </row>
    <row r="28" spans="2:6">
      <c r="B28" s="18">
        <v>24</v>
      </c>
      <c r="C28" s="14" t="s">
        <v>33</v>
      </c>
      <c r="D28" s="42"/>
      <c r="E28" s="42"/>
      <c r="F28" s="42"/>
    </row>
    <row r="29" spans="2:6">
      <c r="B29" s="18">
        <v>25</v>
      </c>
      <c r="C29" s="14" t="s">
        <v>31</v>
      </c>
      <c r="D29" s="42">
        <v>7655</v>
      </c>
      <c r="E29" s="42">
        <v>7655</v>
      </c>
      <c r="F29" s="42">
        <v>612</v>
      </c>
    </row>
    <row r="30" spans="2:6">
      <c r="B30" s="18">
        <v>26</v>
      </c>
      <c r="C30" s="14" t="s">
        <v>34</v>
      </c>
      <c r="D30" s="42"/>
      <c r="E30" s="42"/>
      <c r="F30" s="42"/>
    </row>
    <row r="31" spans="2:6">
      <c r="B31" s="18">
        <v>27</v>
      </c>
      <c r="C31" s="14" t="s">
        <v>35</v>
      </c>
      <c r="D31" s="42">
        <v>2493</v>
      </c>
      <c r="E31" s="42">
        <v>2495</v>
      </c>
      <c r="F31" s="42">
        <v>200</v>
      </c>
    </row>
    <row r="32" spans="2:6">
      <c r="B32" s="19">
        <v>28</v>
      </c>
      <c r="C32" s="15" t="s">
        <v>15</v>
      </c>
      <c r="D32" s="46"/>
      <c r="E32" s="46"/>
      <c r="F32" s="46"/>
    </row>
    <row r="33" spans="2:6" ht="13.5" thickBot="1">
      <c r="B33" s="20">
        <v>29</v>
      </c>
      <c r="C33" s="21" t="s">
        <v>7</v>
      </c>
      <c r="D33" s="47">
        <f>+D5+D10+D17+D18+D23+D26+D27+D32+D31</f>
        <v>57040</v>
      </c>
      <c r="E33" s="47">
        <f>+E5+E10+E17+E18+E23+E26+E27+E32+E31</f>
        <v>55922</v>
      </c>
      <c r="F33" s="47">
        <f>+F5+F10+F17+F18+F23+F26+F27+F32+F31</f>
        <v>4563</v>
      </c>
    </row>
  </sheetData>
  <mergeCells count="3">
    <mergeCell ref="B2:D2"/>
    <mergeCell ref="B3:C4"/>
    <mergeCell ref="D3:E3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/>
  </sheetViews>
  <sheetFormatPr defaultRowHeight="12.75"/>
  <cols>
    <col min="1" max="1" width="3.85546875" style="48" customWidth="1"/>
    <col min="2" max="2" width="9" style="48" customWidth="1"/>
    <col min="3" max="3" width="53" style="48" customWidth="1"/>
    <col min="4" max="4" width="16.7109375" style="48" customWidth="1"/>
    <col min="5" max="5" width="16.85546875" style="48" customWidth="1"/>
    <col min="6" max="16384" width="9.140625" style="48"/>
  </cols>
  <sheetData>
    <row r="1" spans="1:9" ht="21" customHeight="1">
      <c r="A1" s="17"/>
      <c r="B1" s="17"/>
      <c r="C1" s="17"/>
      <c r="D1" s="17"/>
      <c r="E1" s="17"/>
      <c r="F1" s="17"/>
      <c r="G1" s="17"/>
      <c r="H1" s="17"/>
      <c r="I1" s="26"/>
    </row>
    <row r="2" spans="1:9" ht="48" customHeight="1">
      <c r="A2" s="25"/>
      <c r="B2" s="61" t="s">
        <v>36</v>
      </c>
      <c r="C2" s="61"/>
      <c r="D2" s="61"/>
      <c r="E2" s="61"/>
      <c r="F2" s="61"/>
      <c r="G2" s="61"/>
      <c r="H2" s="61"/>
      <c r="I2" s="61"/>
    </row>
    <row r="3" spans="1:9" ht="42.75" customHeight="1">
      <c r="A3" s="33"/>
      <c r="B3" s="16" t="s">
        <v>51</v>
      </c>
      <c r="C3" s="12"/>
      <c r="D3" s="27" t="s">
        <v>37</v>
      </c>
      <c r="E3" s="49" t="s">
        <v>38</v>
      </c>
      <c r="F3" s="34"/>
      <c r="G3" s="34"/>
      <c r="H3" s="34"/>
      <c r="I3" s="34"/>
    </row>
    <row r="4" spans="1:9">
      <c r="A4" s="32"/>
      <c r="B4" s="50">
        <v>1</v>
      </c>
      <c r="C4" s="51" t="s">
        <v>39</v>
      </c>
      <c r="D4" s="52">
        <v>33200</v>
      </c>
      <c r="E4" s="52">
        <v>2656</v>
      </c>
      <c r="F4" s="29"/>
      <c r="G4" s="29"/>
      <c r="H4" s="29"/>
      <c r="I4" s="29"/>
    </row>
    <row r="5" spans="1:9">
      <c r="A5" s="32"/>
      <c r="B5" s="32">
        <v>2</v>
      </c>
      <c r="C5" s="53" t="s">
        <v>40</v>
      </c>
      <c r="D5" s="54">
        <v>953</v>
      </c>
      <c r="E5" s="54">
        <v>76</v>
      </c>
      <c r="F5" s="28"/>
      <c r="G5" s="28"/>
      <c r="H5" s="28"/>
      <c r="I5" s="35"/>
    </row>
    <row r="6" spans="1:9" ht="12.75" customHeight="1">
      <c r="A6" s="55"/>
      <c r="B6" s="32">
        <v>3</v>
      </c>
      <c r="C6" s="53" t="s">
        <v>41</v>
      </c>
      <c r="D6" s="54">
        <v>7</v>
      </c>
      <c r="E6" s="54">
        <v>1</v>
      </c>
      <c r="F6" s="56"/>
      <c r="G6" s="56"/>
      <c r="H6" s="56"/>
      <c r="I6" s="35"/>
    </row>
    <row r="7" spans="1:9" ht="12.75" customHeight="1">
      <c r="A7" s="32"/>
      <c r="B7" s="32">
        <v>4</v>
      </c>
      <c r="C7" s="53" t="s">
        <v>42</v>
      </c>
      <c r="D7" s="54"/>
      <c r="E7" s="54"/>
      <c r="F7" s="28"/>
      <c r="G7" s="28"/>
      <c r="H7" s="28"/>
      <c r="I7" s="35"/>
    </row>
    <row r="8" spans="1:9" ht="12.75" customHeight="1">
      <c r="A8" s="26"/>
      <c r="B8" s="32">
        <v>5</v>
      </c>
      <c r="C8" s="53" t="s">
        <v>43</v>
      </c>
      <c r="D8" s="54"/>
      <c r="E8" s="54"/>
      <c r="F8" s="35"/>
      <c r="G8" s="35"/>
      <c r="H8" s="35"/>
      <c r="I8" s="35"/>
    </row>
    <row r="9" spans="1:9" ht="12.75" customHeight="1">
      <c r="A9" s="26"/>
      <c r="B9" s="32">
        <v>6</v>
      </c>
      <c r="C9" s="53" t="s">
        <v>44</v>
      </c>
      <c r="D9" s="54"/>
      <c r="E9" s="54"/>
      <c r="F9" s="35"/>
      <c r="G9" s="35"/>
      <c r="H9" s="35"/>
      <c r="I9" s="35"/>
    </row>
    <row r="10" spans="1:9">
      <c r="A10" s="26"/>
      <c r="B10" s="32">
        <v>7</v>
      </c>
      <c r="C10" s="53" t="s">
        <v>45</v>
      </c>
      <c r="D10" s="54">
        <v>1</v>
      </c>
      <c r="E10" s="54"/>
      <c r="F10" s="35"/>
      <c r="G10" s="35"/>
      <c r="H10" s="35"/>
      <c r="I10" s="35"/>
    </row>
    <row r="11" spans="1:9">
      <c r="A11" s="26"/>
      <c r="B11" s="32">
        <v>8</v>
      </c>
      <c r="C11" s="53" t="s">
        <v>46</v>
      </c>
      <c r="D11" s="54">
        <v>-1</v>
      </c>
      <c r="E11" s="54"/>
      <c r="F11" s="35"/>
      <c r="G11" s="35"/>
      <c r="H11" s="35"/>
      <c r="I11" s="35"/>
    </row>
    <row r="12" spans="1:9" ht="13.5" thickBot="1">
      <c r="A12" s="57"/>
      <c r="B12" s="58">
        <v>9</v>
      </c>
      <c r="C12" s="59" t="s">
        <v>47</v>
      </c>
      <c r="D12" s="60">
        <f>SUM(D4:D11)</f>
        <v>34160</v>
      </c>
      <c r="E12" s="60">
        <f>SUM(E4:E11)</f>
        <v>2733</v>
      </c>
      <c r="F12" s="35"/>
      <c r="G12" s="35"/>
      <c r="H12" s="35"/>
      <c r="I12" s="35"/>
    </row>
  </sheetData>
  <mergeCells count="1">
    <mergeCell ref="B2:I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5BDFA779-A07D-4749-8C8E-7FAB1E47AC2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Index</vt:lpstr>
      <vt:lpstr>1</vt:lpstr>
      <vt:lpstr>2</vt:lpstr>
    </vt:vector>
  </TitlesOfParts>
  <Company>Bankdata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gunda</dc:creator>
  <cp:lastModifiedBy>gunda</cp:lastModifiedBy>
  <cp:lastPrinted>2018-02-27T08:37:08Z</cp:lastPrinted>
  <dcterms:created xsi:type="dcterms:W3CDTF">2018-02-08T09:24:03Z</dcterms:created>
  <dcterms:modified xsi:type="dcterms:W3CDTF">2019-10-28T09:29:10Z</dcterms:modified>
</cp:coreProperties>
</file>